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godley\Desktop\xl\"/>
    </mc:Choice>
  </mc:AlternateContent>
  <workbookProtection workbookAlgorithmName="SHA-512" workbookHashValue="eDtLhCdiymc4sO4M2cGjFwE2erMZwWm2m20nycR/c5o+ptkZbjlI1tQ3X7wi6X+HUmnx57rnlFubCuwEF7t5Eg==" workbookSaltValue="POAAA+1upfALMATumTenSQ==" workbookSpinCount="100000" lockStructure="1"/>
  <bookViews>
    <workbookView xWindow="0" yWindow="0" windowWidth="21570" windowHeight="8055"/>
  </bookViews>
  <sheets>
    <sheet name="Updated calculators" sheetId="2" r:id="rId1"/>
  </sheets>
  <definedNames>
    <definedName name="_xlnm.Print_Area" localSheetId="0">'Updated calculators'!$A$1:$H$51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5" i="2" s="1"/>
  <c r="C16" i="2"/>
  <c r="G11" i="2" l="1"/>
  <c r="C11" i="2"/>
  <c r="G17" i="2"/>
  <c r="G14" i="2"/>
  <c r="G13" i="2"/>
  <c r="G12" i="2"/>
  <c r="C13" i="2"/>
  <c r="C20" i="2" s="1"/>
  <c r="G16" i="2" l="1"/>
  <c r="G20" i="2" s="1"/>
</calcChain>
</file>

<file path=xl/connections.xml><?xml version="1.0" encoding="utf-8"?>
<connections xmlns="http://schemas.openxmlformats.org/spreadsheetml/2006/main">
  <connection id="1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<sst xmlns="http://schemas.openxmlformats.org/spreadsheetml/2006/main" count="37" uniqueCount="29">
  <si>
    <t>Total Construction Cost</t>
  </si>
  <si>
    <t>Permit Fee</t>
  </si>
  <si>
    <t>Total Square Footage</t>
  </si>
  <si>
    <t>For new construction, enter the heated and unheated square footage in the yellow boxes below.  Fee is calculated in the blue box.</t>
  </si>
  <si>
    <t>RESIDENTIAL</t>
  </si>
  <si>
    <t>Enter Project area Sq. Ft.</t>
  </si>
  <si>
    <t>Enter 1 to activate</t>
  </si>
  <si>
    <t xml:space="preserve">SMALL RESIDENTIAL </t>
  </si>
  <si>
    <t>$0 to $15,000 cost Permit = $80</t>
  </si>
  <si>
    <t>$15,001 to $25,000 Permit = $150</t>
  </si>
  <si>
    <t>$25,001 to $50,000 Permit = $300</t>
  </si>
  <si>
    <t>$50,001 to $74,999 Permit = $450</t>
  </si>
  <si>
    <t xml:space="preserve">Over $75,000 Use unheated area estimator </t>
  </si>
  <si>
    <t>Applies to all small residential work only not new homes or renovation etc. over $75,000</t>
  </si>
  <si>
    <t>Heated Square Footage</t>
  </si>
  <si>
    <t>Unheated Square Footage</t>
  </si>
  <si>
    <t>Total Due:</t>
  </si>
  <si>
    <t xml:space="preserve">Area being converted from unheated to heated livable space </t>
  </si>
  <si>
    <t>Existing heated area being renovated</t>
  </si>
  <si>
    <t>Area of new deck, porch or enclosure being renovated</t>
  </si>
  <si>
    <t>Total project cost (materials and labor) &lt;$75,000</t>
  </si>
  <si>
    <t>New construction</t>
  </si>
  <si>
    <t>Administrative fee</t>
  </si>
  <si>
    <t xml:space="preserve"> City of Moultrie
 Planning and Community Development</t>
  </si>
  <si>
    <t>Renovations, Remodels, Etc.</t>
  </si>
  <si>
    <t>Pool Square Footage</t>
  </si>
  <si>
    <t>CO or CC fee</t>
  </si>
  <si>
    <t>CO or CC fee applies to building permits only</t>
  </si>
  <si>
    <t>Site Plan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</si>
</sst>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4" fontId="0" fillId="0" borderId="0" xfId="0" applyNumberFormat="1" applyFill="1" applyBorder="1" applyAlignment="1">
      <alignment wrapText="1"/>
    </xf>
    <xf numFmtId="0" fontId="0" fillId="0" borderId="0" xfId="0" applyFill="1"/>
    <xf numFmtId="0" fontId="2" fillId="5" borderId="0" xfId="0" applyFont="1" applyFill="1" applyAlignment="1"/>
    <xf numFmtId="0" fontId="3" fillId="5" borderId="0" xfId="0" applyFont="1" applyFill="1" applyAlignment="1"/>
    <xf numFmtId="0" fontId="0" fillId="5" borderId="0" xfId="0" applyFill="1" applyAlignment="1"/>
    <xf numFmtId="0" fontId="0" fillId="5" borderId="0" xfId="0" applyFill="1"/>
    <xf numFmtId="0" fontId="0" fillId="5" borderId="0" xfId="0" applyFill="1" applyAlignment="1">
      <alignment wrapText="1"/>
    </xf>
    <xf numFmtId="0" fontId="0" fillId="5" borderId="0" xfId="0" applyFill="1" applyBorder="1" applyAlignment="1">
      <alignment wrapText="1"/>
    </xf>
    <xf numFmtId="3" fontId="0" fillId="5" borderId="0" xfId="0" applyNumberFormat="1" applyFill="1" applyBorder="1" applyAlignment="1" applyProtection="1">
      <alignment wrapText="1"/>
    </xf>
    <xf numFmtId="44" fontId="0" fillId="5" borderId="2" xfId="0" applyNumberFormat="1" applyFill="1" applyBorder="1" applyAlignment="1" applyProtection="1">
      <alignment wrapText="1"/>
    </xf>
    <xf numFmtId="44" fontId="0" fillId="5" borderId="0" xfId="0" applyNumberFormat="1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5" borderId="0" xfId="0" applyFill="1" applyAlignment="1">
      <alignment horizontal="center"/>
    </xf>
    <xf numFmtId="3" fontId="0" fillId="5" borderId="0" xfId="0" applyNumberFormat="1" applyFill="1" applyBorder="1" applyAlignment="1">
      <alignment wrapText="1"/>
    </xf>
    <xf numFmtId="44" fontId="0" fillId="5" borderId="0" xfId="0" applyNumberFormat="1" applyFill="1" applyBorder="1" applyAlignment="1">
      <alignment wrapText="1"/>
    </xf>
    <xf numFmtId="44" fontId="1" fillId="5" borderId="0" xfId="0" applyNumberFormat="1" applyFont="1" applyFill="1" applyBorder="1" applyAlignment="1">
      <alignment wrapText="1"/>
    </xf>
    <xf numFmtId="44" fontId="0" fillId="5" borderId="0" xfId="0" applyNumberFormat="1" applyFill="1" applyAlignment="1">
      <alignment wrapText="1"/>
    </xf>
    <xf numFmtId="44" fontId="0" fillId="5" borderId="0" xfId="0" applyNumberFormat="1" applyFill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</xf>
    <xf numFmtId="0" fontId="1" fillId="5" borderId="0" xfId="0" applyFont="1" applyFill="1" applyAlignment="1" applyProtection="1">
      <alignment horizontal="right" wrapText="1"/>
    </xf>
    <xf numFmtId="0" fontId="1" fillId="5" borderId="0" xfId="0" applyFont="1" applyFill="1" applyAlignment="1">
      <alignment horizontal="right" wrapText="1"/>
    </xf>
    <xf numFmtId="0" fontId="4" fillId="5" borderId="2" xfId="0" applyFont="1" applyFill="1" applyBorder="1" applyAlignment="1">
      <alignment wrapText="1"/>
    </xf>
    <xf numFmtId="0" fontId="3" fillId="5" borderId="0" xfId="0" applyFont="1" applyFill="1" applyAlignment="1">
      <alignment horizontal="center" wrapText="1"/>
    </xf>
    <xf numFmtId="0" fontId="4" fillId="5" borderId="4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4" xfId="0" applyFill="1" applyBorder="1" applyAlignment="1">
      <alignment wrapText="1"/>
    </xf>
    <xf numFmtId="3" fontId="0" fillId="5" borderId="6" xfId="0" applyNumberFormat="1" applyFill="1" applyBorder="1" applyAlignment="1" applyProtection="1">
      <alignment wrapText="1"/>
    </xf>
    <xf numFmtId="0" fontId="0" fillId="5" borderId="6" xfId="0" applyFill="1" applyBorder="1" applyAlignment="1">
      <alignment wrapText="1"/>
    </xf>
    <xf numFmtId="0" fontId="1" fillId="5" borderId="2" xfId="0" applyFont="1" applyFill="1" applyBorder="1" applyAlignment="1" applyProtection="1">
      <alignment wrapText="1"/>
    </xf>
    <xf numFmtId="0" fontId="1" fillId="5" borderId="2" xfId="0" applyFont="1" applyFill="1" applyBorder="1" applyAlignment="1">
      <alignment wrapText="1"/>
    </xf>
    <xf numFmtId="0" fontId="0" fillId="0" borderId="0" xfId="0" applyFill="1" applyBorder="1"/>
    <xf numFmtId="0" fontId="0" fillId="5" borderId="0" xfId="0" applyFill="1" applyBorder="1"/>
    <xf numFmtId="164" fontId="0" fillId="5" borderId="2" xfId="0" applyNumberFormat="1" applyFill="1" applyBorder="1" applyAlignment="1" applyProtection="1">
      <alignment wrapText="1"/>
    </xf>
    <xf numFmtId="164" fontId="0" fillId="5" borderId="4" xfId="0" applyNumberFormat="1" applyFill="1" applyBorder="1" applyAlignment="1" applyProtection="1">
      <alignment wrapText="1"/>
    </xf>
    <xf numFmtId="164" fontId="1" fillId="2" borderId="2" xfId="0" applyNumberFormat="1" applyFont="1" applyFill="1" applyBorder="1" applyAlignment="1" applyProtection="1">
      <alignment wrapText="1"/>
    </xf>
    <xf numFmtId="164" fontId="0" fillId="5" borderId="0" xfId="0" applyNumberFormat="1" applyFill="1" applyAlignment="1" applyProtection="1">
      <alignment wrapText="1"/>
    </xf>
    <xf numFmtId="164" fontId="1" fillId="3" borderId="1" xfId="0" applyNumberFormat="1" applyFont="1" applyFill="1" applyBorder="1" applyAlignment="1" applyProtection="1">
      <alignment wrapText="1"/>
    </xf>
    <xf numFmtId="164" fontId="0" fillId="5" borderId="4" xfId="0" applyNumberFormat="1" applyFill="1" applyBorder="1" applyAlignment="1" applyProtection="1">
      <alignment wrapText="1"/>
      <protection locked="0"/>
    </xf>
    <xf numFmtId="164" fontId="0" fillId="5" borderId="0" xfId="0" applyNumberFormat="1" applyFill="1" applyAlignment="1" applyProtection="1">
      <alignment wrapText="1"/>
      <protection locked="0"/>
    </xf>
    <xf numFmtId="164" fontId="0" fillId="4" borderId="2" xfId="0" applyNumberFormat="1" applyFill="1" applyBorder="1" applyProtection="1"/>
    <xf numFmtId="3" fontId="0" fillId="6" borderId="2" xfId="0" applyNumberFormat="1" applyFill="1" applyBorder="1" applyAlignment="1" applyProtection="1">
      <alignment wrapText="1"/>
      <protection locked="0"/>
    </xf>
    <xf numFmtId="3" fontId="0" fillId="6" borderId="4" xfId="0" applyNumberFormat="1" applyFill="1" applyBorder="1" applyAlignment="1" applyProtection="1">
      <alignment wrapText="1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0" fontId="4" fillId="6" borderId="2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4" fillId="5" borderId="4" xfId="0" applyFont="1" applyFill="1" applyBorder="1"/>
    <xf numFmtId="0" fontId="0" fillId="6" borderId="4" xfId="0" applyFill="1" applyBorder="1" applyAlignment="1">
      <alignment horizontal="right"/>
    </xf>
    <xf numFmtId="164" fontId="1" fillId="5" borderId="0" xfId="0" applyNumberFormat="1" applyFont="1" applyFill="1" applyBorder="1" applyAlignment="1" applyProtection="1">
      <alignment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6" borderId="3" xfId="0" applyFill="1" applyBorder="1" applyAlignment="1" applyProtection="1">
      <alignment horizontal="right" wrapText="1"/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0" fontId="1" fillId="5" borderId="0" xfId="0" applyFont="1" applyFill="1" applyAlignment="1">
      <alignment horizontal="right" wrapText="1"/>
    </xf>
    <xf numFmtId="0" fontId="1" fillId="5" borderId="5" xfId="0" applyFont="1" applyFill="1" applyBorder="1" applyAlignment="1">
      <alignment horizontal="right" wrapText="1"/>
    </xf>
    <xf numFmtId="0" fontId="4" fillId="5" borderId="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0" fillId="6" borderId="3" xfId="0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horizontal="right"/>
      <protection locked="0"/>
    </xf>
    <xf numFmtId="0" fontId="4" fillId="5" borderId="0" xfId="0" applyFont="1" applyFill="1" applyBorder="1" applyAlignment="1">
      <alignment horizontal="left" wrapText="1"/>
    </xf>
    <xf numFmtId="1" fontId="0" fillId="6" borderId="0" xfId="0" applyNumberFormat="1" applyFill="1" applyBorder="1" applyAlignment="1" applyProtection="1">
      <alignment horizontal="right" wrapText="1"/>
      <protection locked="0"/>
    </xf>
    <xf numFmtId="1" fontId="0" fillId="6" borderId="2" xfId="0" applyNumberFormat="1" applyFill="1" applyBorder="1" applyAlignment="1" applyProtection="1">
      <alignment horizontal="right" wrapText="1"/>
      <protection locked="0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5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1885951</xdr:colOff>
      <xdr:row>1</xdr:row>
      <xdr:rowOff>333375</xdr:rowOff>
    </xdr:from>
    <xdr:to>
      <xdr:col>7</xdr:col>
      <xdr:colOff>114301</xdr:colOff>
      <xdr:row>1</xdr:row>
      <xdr:rowOff>981075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C128C11-7838-411F-87B5-D31926635E5F}"/>
            </a:ext>
          </a:extLst>
        </xdr:cNvPr>
        <xdr:cNvSpPr txBox="1"/>
      </xdr:nvSpPr>
      <xdr:spPr>
        <a:xfrm>
          <a:off x="7791451" y="533400"/>
          <a:ext cx="33528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600"/>
            <a:t>Residential Permitting Fee Calculator</a:t>
          </a:r>
        </a:p>
        <a:p>
          <a:pPr algn="r"/>
          <a:r>
            <a:rPr lang="en-US" sz="900"/>
            <a:t>Fee Schedule Effective October 1, 2024</a:t>
          </a:r>
        </a:p>
      </xdr:txBody>
    </xdr:sp>
    <xdr:clientData/>
  </xdr:twoCellAnchor>
  <xdr:twoCellAnchor editAs="oneCell">
    <xdr:from>
      <xdr:col>2</xdr:col>
      <xdr:colOff>1676967</xdr:colOff>
      <xdr:row>1</xdr:row>
      <xdr:rowOff>9524</xdr:rowOff>
    </xdr:from>
    <xdr:to>
      <xdr:col>4</xdr:col>
      <xdr:colOff>152400</xdr:colOff>
      <xdr:row>1</xdr:row>
      <xdr:rowOff>1157215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942" y="209549"/>
          <a:ext cx="1151958" cy="1147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4" zoomScale="150" zoomScaleNormal="150" workbookViewId="0">
      <selection activeCell="C35" sqref="C35:C36"/>
    </sheetView>
  </sheetViews>
  <sheetFormatPr defaultRowHeight="12.75" x14ac:dyDescent="0.2"/>
  <cols>
    <col min="1" max="1" width="14.28515625" style="8" customWidth="1"/>
    <col min="2" max="2" width="34.140625" customWidth="1"/>
    <col min="3" max="3" width="27" customWidth="1"/>
    <col min="4" max="4" width="13.140625" customWidth="1"/>
    <col min="5" max="5" width="35.28515625" customWidth="1"/>
    <col min="6" max="6" width="18.5703125" customWidth="1"/>
    <col min="7" max="7" width="23" customWidth="1"/>
    <col min="8" max="8" width="17.85546875" customWidth="1"/>
    <col min="9" max="9" width="27.85546875" style="4" customWidth="1"/>
    <col min="10" max="10" width="27" style="4" customWidth="1"/>
    <col min="11" max="11" width="16.140625" style="4" customWidth="1"/>
    <col min="12" max="13" width="9.140625" style="4"/>
  </cols>
  <sheetData>
    <row r="1" spans="1:13" ht="15.75" customHeight="1" x14ac:dyDescent="0.2">
      <c r="A1" s="34"/>
      <c r="B1" s="34"/>
      <c r="C1" s="34"/>
      <c r="D1" s="34"/>
      <c r="E1" s="34"/>
      <c r="F1" s="34"/>
      <c r="G1" s="34"/>
      <c r="H1" s="34"/>
      <c r="I1" s="33"/>
      <c r="J1" s="33"/>
      <c r="K1" s="33"/>
    </row>
    <row r="2" spans="1:13" ht="95.25" customHeight="1" x14ac:dyDescent="0.2">
      <c r="A2" s="34"/>
      <c r="B2" s="68" t="s">
        <v>23</v>
      </c>
      <c r="C2" s="69"/>
      <c r="D2" s="69"/>
      <c r="E2" s="69"/>
      <c r="F2" s="69"/>
      <c r="G2" s="69"/>
      <c r="H2" s="69"/>
      <c r="I2" s="33"/>
      <c r="J2" s="33"/>
      <c r="K2" s="33"/>
    </row>
    <row r="3" spans="1:13" x14ac:dyDescent="0.2">
      <c r="A3" s="34"/>
      <c r="B3" s="34"/>
      <c r="C3" s="34"/>
      <c r="D3" s="34"/>
      <c r="E3" s="34"/>
      <c r="F3" s="34"/>
      <c r="G3" s="34"/>
      <c r="H3" s="34"/>
      <c r="I3" s="33"/>
      <c r="J3" s="33"/>
      <c r="K3" s="33"/>
    </row>
    <row r="4" spans="1:13" ht="46.5" customHeight="1" x14ac:dyDescent="0.35">
      <c r="B4" s="70" t="s">
        <v>4</v>
      </c>
      <c r="C4" s="70"/>
      <c r="D4" s="9"/>
      <c r="E4" s="70" t="s">
        <v>7</v>
      </c>
      <c r="F4" s="70"/>
      <c r="G4" s="70"/>
      <c r="H4" s="8"/>
    </row>
    <row r="5" spans="1:13" x14ac:dyDescent="0.2">
      <c r="B5" s="72" t="s">
        <v>21</v>
      </c>
      <c r="C5" s="73"/>
      <c r="D5" s="15"/>
      <c r="E5" s="72" t="s">
        <v>20</v>
      </c>
      <c r="F5" s="72"/>
      <c r="G5" s="73"/>
      <c r="H5" s="8"/>
    </row>
    <row r="6" spans="1:13" s="8" customFormat="1" x14ac:dyDescent="0.2">
      <c r="B6" s="5"/>
      <c r="C6" s="6"/>
      <c r="D6" s="7"/>
      <c r="E6" s="5"/>
      <c r="F6" s="5"/>
      <c r="G6" s="6"/>
      <c r="I6" s="4"/>
      <c r="J6" s="4"/>
      <c r="K6" s="4"/>
      <c r="L6" s="4"/>
      <c r="M6" s="4"/>
    </row>
    <row r="7" spans="1:13" s="8" customFormat="1" ht="12.75" customHeight="1" x14ac:dyDescent="0.2">
      <c r="B7" s="74" t="s">
        <v>3</v>
      </c>
      <c r="C7" s="74"/>
      <c r="D7" s="7"/>
      <c r="E7" s="74" t="s">
        <v>13</v>
      </c>
      <c r="F7" s="74"/>
      <c r="G7" s="74"/>
      <c r="I7" s="4"/>
      <c r="J7" s="4"/>
      <c r="K7" s="4"/>
      <c r="L7" s="4"/>
      <c r="M7" s="4"/>
    </row>
    <row r="8" spans="1:13" x14ac:dyDescent="0.2">
      <c r="B8" s="9"/>
      <c r="C8" s="1"/>
      <c r="D8" s="9"/>
      <c r="E8" s="9"/>
      <c r="F8" s="9"/>
      <c r="G8" s="1"/>
      <c r="H8" s="8"/>
    </row>
    <row r="9" spans="1:13" x14ac:dyDescent="0.2">
      <c r="B9" s="27" t="s">
        <v>14</v>
      </c>
      <c r="C9" s="43">
        <v>0</v>
      </c>
      <c r="D9" s="16"/>
      <c r="E9" s="24" t="s">
        <v>5</v>
      </c>
      <c r="F9" s="24"/>
      <c r="G9" s="45">
        <v>0</v>
      </c>
      <c r="H9" s="8"/>
    </row>
    <row r="10" spans="1:13" x14ac:dyDescent="0.2">
      <c r="B10" s="28" t="s">
        <v>15</v>
      </c>
      <c r="C10" s="44">
        <v>0</v>
      </c>
      <c r="D10" s="16"/>
      <c r="E10" s="9"/>
      <c r="F10" s="25" t="s">
        <v>6</v>
      </c>
      <c r="G10" s="9"/>
      <c r="H10" s="8"/>
    </row>
    <row r="11" spans="1:13" ht="13.5" customHeight="1" thickBot="1" x14ac:dyDescent="0.25">
      <c r="B11" s="30" t="s">
        <v>2</v>
      </c>
      <c r="C11" s="29">
        <f>C10+C9</f>
        <v>0</v>
      </c>
      <c r="D11" s="16"/>
      <c r="E11" s="24" t="s">
        <v>8</v>
      </c>
      <c r="F11" s="46">
        <v>0</v>
      </c>
      <c r="G11" s="35">
        <f>F11*80</f>
        <v>0</v>
      </c>
      <c r="H11" s="8"/>
    </row>
    <row r="12" spans="1:13" ht="13.5" thickTop="1" x14ac:dyDescent="0.2">
      <c r="B12" s="10"/>
      <c r="C12" s="11"/>
      <c r="D12" s="16"/>
      <c r="E12" s="26" t="s">
        <v>9</v>
      </c>
      <c r="F12" s="47">
        <v>0</v>
      </c>
      <c r="G12" s="36">
        <f>F12*150</f>
        <v>0</v>
      </c>
      <c r="H12" s="8"/>
    </row>
    <row r="13" spans="1:13" x14ac:dyDescent="0.2">
      <c r="B13" s="27" t="s">
        <v>0</v>
      </c>
      <c r="C13" s="12">
        <f>(C9*165.67)+(C10*31.5)</f>
        <v>0</v>
      </c>
      <c r="D13" s="17"/>
      <c r="E13" s="26" t="s">
        <v>10</v>
      </c>
      <c r="F13" s="47">
        <v>0</v>
      </c>
      <c r="G13" s="36">
        <f>F13*300</f>
        <v>0</v>
      </c>
      <c r="H13" s="8"/>
    </row>
    <row r="14" spans="1:13" x14ac:dyDescent="0.2">
      <c r="B14" s="9"/>
      <c r="C14" s="13"/>
      <c r="D14" s="9"/>
      <c r="E14" s="26" t="s">
        <v>11</v>
      </c>
      <c r="F14" s="47">
        <v>0</v>
      </c>
      <c r="G14" s="36">
        <f>F14*450</f>
        <v>0</v>
      </c>
      <c r="H14" s="8"/>
    </row>
    <row r="15" spans="1:13" ht="26.25" customHeight="1" x14ac:dyDescent="0.2">
      <c r="B15" s="9"/>
      <c r="C15" s="14"/>
      <c r="D15" s="9"/>
      <c r="E15" s="67" t="s">
        <v>12</v>
      </c>
      <c r="F15" s="67"/>
      <c r="G15" s="67"/>
      <c r="H15" s="8"/>
    </row>
    <row r="16" spans="1:13" x14ac:dyDescent="0.2">
      <c r="B16" s="32" t="s">
        <v>1</v>
      </c>
      <c r="C16" s="37">
        <f>(C13*0.005)</f>
        <v>0</v>
      </c>
      <c r="D16" s="18"/>
      <c r="E16" s="32" t="s">
        <v>1</v>
      </c>
      <c r="F16" s="27"/>
      <c r="G16" s="37">
        <f>MAX(G11:G14)</f>
        <v>0</v>
      </c>
      <c r="H16" s="8"/>
    </row>
    <row r="17" spans="2:10" ht="25.5" x14ac:dyDescent="0.2">
      <c r="B17" s="28" t="s">
        <v>26</v>
      </c>
      <c r="C17" s="36">
        <v>50</v>
      </c>
      <c r="D17" s="9"/>
      <c r="E17" s="26" t="s">
        <v>27</v>
      </c>
      <c r="F17" s="48">
        <v>0</v>
      </c>
      <c r="G17" s="36">
        <f>F17*50</f>
        <v>0</v>
      </c>
      <c r="H17" s="8"/>
    </row>
    <row r="18" spans="2:10" x14ac:dyDescent="0.2">
      <c r="B18" s="28" t="s">
        <v>22</v>
      </c>
      <c r="C18" s="36">
        <v>50</v>
      </c>
      <c r="D18" s="9"/>
      <c r="E18" s="28" t="s">
        <v>22</v>
      </c>
      <c r="F18" s="28"/>
      <c r="G18" s="40">
        <v>50</v>
      </c>
      <c r="H18" s="8"/>
    </row>
    <row r="19" spans="2:10" x14ac:dyDescent="0.2">
      <c r="B19" s="9"/>
      <c r="C19" s="38"/>
      <c r="D19" s="9"/>
      <c r="E19" s="9"/>
      <c r="F19" s="9"/>
      <c r="G19" s="41"/>
      <c r="H19" s="8"/>
    </row>
    <row r="20" spans="2:10" x14ac:dyDescent="0.2">
      <c r="B20" s="23" t="s">
        <v>16</v>
      </c>
      <c r="C20" s="39">
        <f>SUM(C16:C18)</f>
        <v>100</v>
      </c>
      <c r="D20" s="17"/>
      <c r="E20" s="56" t="s">
        <v>16</v>
      </c>
      <c r="F20" s="57"/>
      <c r="G20" s="39">
        <f>SUM(G16:G18)</f>
        <v>50</v>
      </c>
      <c r="H20" s="8"/>
    </row>
    <row r="21" spans="2:10" x14ac:dyDescent="0.2">
      <c r="B21" s="9"/>
      <c r="C21" s="3"/>
      <c r="D21" s="17"/>
      <c r="E21" s="9"/>
      <c r="F21" s="9"/>
      <c r="G21" s="9"/>
      <c r="H21" s="8"/>
      <c r="I21" s="2"/>
      <c r="J21" s="2"/>
    </row>
    <row r="22" spans="2:10" x14ac:dyDescent="0.2">
      <c r="B22" s="9"/>
      <c r="C22" s="19"/>
      <c r="D22" s="19"/>
      <c r="E22" s="9"/>
      <c r="F22" s="9"/>
      <c r="G22" s="9"/>
      <c r="H22" s="8"/>
      <c r="I22" s="2"/>
      <c r="J22" s="2"/>
    </row>
    <row r="23" spans="2:10" x14ac:dyDescent="0.2">
      <c r="B23" s="8"/>
      <c r="C23" s="8"/>
      <c r="D23" s="8"/>
      <c r="E23" s="8"/>
      <c r="F23" s="8"/>
      <c r="G23" s="8"/>
      <c r="H23" s="8"/>
    </row>
    <row r="24" spans="2:10" x14ac:dyDescent="0.2">
      <c r="B24" s="8"/>
      <c r="C24" s="8"/>
      <c r="D24" s="8"/>
      <c r="E24" s="8"/>
      <c r="F24" s="8"/>
      <c r="G24" s="8"/>
      <c r="H24" s="8"/>
    </row>
    <row r="25" spans="2:10" x14ac:dyDescent="0.2">
      <c r="B25" s="8"/>
      <c r="C25" s="8"/>
      <c r="D25" s="8"/>
      <c r="E25" s="8"/>
      <c r="F25" s="8"/>
      <c r="G25" s="8"/>
      <c r="H25" s="8"/>
    </row>
    <row r="26" spans="2:10" x14ac:dyDescent="0.2">
      <c r="B26" s="8"/>
      <c r="C26" s="8"/>
      <c r="D26" s="8"/>
      <c r="E26" s="8"/>
      <c r="F26" s="8"/>
      <c r="G26" s="8"/>
      <c r="H26" s="8"/>
    </row>
    <row r="27" spans="2:10" x14ac:dyDescent="0.2">
      <c r="B27" s="8"/>
      <c r="C27" s="8"/>
      <c r="D27" s="8"/>
      <c r="E27" s="8"/>
      <c r="F27" s="8"/>
      <c r="G27" s="8"/>
      <c r="H27" s="8"/>
    </row>
    <row r="28" spans="2:10" ht="23.25" x14ac:dyDescent="0.35">
      <c r="B28" s="71" t="s">
        <v>4</v>
      </c>
      <c r="C28" s="71"/>
      <c r="D28" s="8"/>
      <c r="E28" s="8"/>
      <c r="F28" s="8"/>
      <c r="G28" s="8"/>
      <c r="H28" s="8"/>
    </row>
    <row r="29" spans="2:10" x14ac:dyDescent="0.2">
      <c r="B29" s="65" t="s">
        <v>24</v>
      </c>
      <c r="C29" s="66"/>
      <c r="D29" s="8"/>
      <c r="E29" s="8"/>
      <c r="F29" s="8"/>
      <c r="G29" s="8"/>
      <c r="H29" s="8"/>
    </row>
    <row r="30" spans="2:10" x14ac:dyDescent="0.2">
      <c r="B30" s="5"/>
      <c r="C30" s="6"/>
      <c r="D30" s="8"/>
      <c r="E30" s="8"/>
      <c r="F30" s="8"/>
      <c r="G30" s="8"/>
      <c r="H30" s="8"/>
    </row>
    <row r="31" spans="2:10" x14ac:dyDescent="0.2">
      <c r="B31" s="62" t="s">
        <v>17</v>
      </c>
      <c r="C31" s="63">
        <v>0</v>
      </c>
      <c r="D31" s="8"/>
      <c r="E31" s="8"/>
      <c r="F31" s="8"/>
      <c r="G31" s="8"/>
      <c r="H31" s="8"/>
    </row>
    <row r="32" spans="2:10" x14ac:dyDescent="0.2">
      <c r="B32" s="59"/>
      <c r="C32" s="64"/>
      <c r="D32" s="8"/>
      <c r="E32" s="8"/>
      <c r="F32" s="8"/>
      <c r="G32" s="8"/>
      <c r="H32" s="8"/>
    </row>
    <row r="33" spans="2:8" x14ac:dyDescent="0.2">
      <c r="B33" s="58" t="s">
        <v>18</v>
      </c>
      <c r="C33" s="60">
        <v>0</v>
      </c>
      <c r="D33" s="8"/>
      <c r="E33" s="8"/>
      <c r="F33" s="8"/>
      <c r="G33" s="8"/>
      <c r="H33" s="8"/>
    </row>
    <row r="34" spans="2:8" x14ac:dyDescent="0.2">
      <c r="B34" s="59"/>
      <c r="C34" s="61"/>
      <c r="D34" s="8"/>
      <c r="E34" s="8"/>
      <c r="F34" s="8"/>
      <c r="G34" s="8"/>
      <c r="H34" s="8"/>
    </row>
    <row r="35" spans="2:8" x14ac:dyDescent="0.2">
      <c r="B35" s="52" t="s">
        <v>19</v>
      </c>
      <c r="C35" s="54">
        <v>0</v>
      </c>
      <c r="D35" s="8"/>
      <c r="E35" s="8"/>
      <c r="F35" s="8"/>
      <c r="G35" s="8"/>
      <c r="H35" s="8"/>
    </row>
    <row r="36" spans="2:8" x14ac:dyDescent="0.2">
      <c r="B36" s="53"/>
      <c r="C36" s="55"/>
      <c r="D36" s="8"/>
      <c r="E36" s="8"/>
      <c r="F36" s="8"/>
      <c r="G36" s="8"/>
      <c r="H36" s="8"/>
    </row>
    <row r="37" spans="2:8" x14ac:dyDescent="0.2">
      <c r="B37" s="49" t="s">
        <v>25</v>
      </c>
      <c r="C37" s="50">
        <v>0</v>
      </c>
      <c r="D37" s="8"/>
      <c r="E37" s="8"/>
      <c r="F37" s="8"/>
      <c r="G37" s="8"/>
      <c r="H37" s="8"/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10"/>
      <c r="C39" s="20"/>
      <c r="D39" s="8"/>
      <c r="E39" s="8"/>
      <c r="F39" s="8"/>
      <c r="G39" s="8"/>
      <c r="H39" s="8"/>
    </row>
    <row r="40" spans="2:8" x14ac:dyDescent="0.2">
      <c r="B40" s="31" t="s">
        <v>1</v>
      </c>
      <c r="C40" s="42">
        <f>(C31*0.25)+(C33*0.25)+(C35*0.25)+(C37*0.5)</f>
        <v>0</v>
      </c>
      <c r="D40" s="8"/>
      <c r="E40" s="8"/>
      <c r="F40" s="8"/>
      <c r="G40" s="8"/>
      <c r="H40" s="8"/>
    </row>
    <row r="41" spans="2:8" x14ac:dyDescent="0.2">
      <c r="B41" s="21" t="s">
        <v>26</v>
      </c>
      <c r="C41" s="36">
        <v>50</v>
      </c>
      <c r="D41" s="8"/>
      <c r="E41" s="8"/>
      <c r="F41" s="8"/>
      <c r="G41" s="8"/>
      <c r="H41" s="8"/>
    </row>
    <row r="42" spans="2:8" x14ac:dyDescent="0.2">
      <c r="B42" s="21" t="s">
        <v>22</v>
      </c>
      <c r="C42" s="36">
        <v>50</v>
      </c>
      <c r="D42" s="8"/>
      <c r="E42" s="8"/>
      <c r="F42" s="8"/>
      <c r="G42" s="8"/>
      <c r="H42" s="8"/>
    </row>
    <row r="43" spans="2:8" x14ac:dyDescent="0.2">
      <c r="B43" s="21" t="s">
        <v>28</v>
      </c>
      <c r="C43" s="36">
        <v>100</v>
      </c>
      <c r="D43" s="8"/>
      <c r="E43" s="8"/>
      <c r="F43" s="8"/>
      <c r="G43" s="8"/>
      <c r="H43" s="8"/>
    </row>
    <row r="44" spans="2:8" x14ac:dyDescent="0.2">
      <c r="B44" s="22"/>
      <c r="C44" s="51"/>
      <c r="D44" s="8"/>
      <c r="E44" s="8"/>
      <c r="F44" s="8"/>
      <c r="G44" s="8"/>
      <c r="H44" s="8"/>
    </row>
    <row r="45" spans="2:8" x14ac:dyDescent="0.2">
      <c r="B45" s="22" t="s">
        <v>16</v>
      </c>
      <c r="C45" s="39">
        <f>SUM(C40:C43)</f>
        <v>200</v>
      </c>
      <c r="D45" s="8"/>
      <c r="E45" s="8"/>
      <c r="F45" s="8"/>
      <c r="G45" s="8"/>
      <c r="H45" s="8"/>
    </row>
    <row r="46" spans="2:8" x14ac:dyDescent="0.2">
      <c r="B46" s="8"/>
      <c r="C46" s="8"/>
      <c r="D46" s="8"/>
      <c r="E46" s="8"/>
      <c r="F46" s="8"/>
      <c r="G46" s="8"/>
      <c r="H46" s="8"/>
    </row>
    <row r="47" spans="2:8" x14ac:dyDescent="0.2">
      <c r="B47" s="8"/>
      <c r="C47" s="8"/>
      <c r="D47" s="8"/>
      <c r="E47" s="8"/>
      <c r="F47" s="8"/>
      <c r="G47" s="8"/>
      <c r="H47" s="8"/>
    </row>
    <row r="48" spans="2:8" x14ac:dyDescent="0.2">
      <c r="B48" s="8"/>
      <c r="C48" s="8"/>
      <c r="D48" s="8"/>
      <c r="E48" s="8"/>
      <c r="F48" s="8"/>
      <c r="G48" s="8"/>
      <c r="H48" s="8"/>
    </row>
    <row r="49" spans="2:8" x14ac:dyDescent="0.2">
      <c r="B49" s="8"/>
      <c r="C49" s="8"/>
      <c r="D49" s="8"/>
      <c r="E49" s="8"/>
      <c r="F49" s="8"/>
      <c r="G49" s="8"/>
      <c r="H49" s="8"/>
    </row>
    <row r="50" spans="2:8" x14ac:dyDescent="0.2">
      <c r="B50" s="8"/>
      <c r="C50" s="8"/>
      <c r="D50" s="8"/>
      <c r="E50" s="8"/>
      <c r="F50" s="8"/>
      <c r="G50" s="8"/>
      <c r="H50" s="8"/>
    </row>
    <row r="51" spans="2:8" x14ac:dyDescent="0.2">
      <c r="B51" s="8"/>
      <c r="C51" s="8"/>
      <c r="D51" s="8"/>
      <c r="E51" s="8"/>
      <c r="F51" s="8"/>
      <c r="G51" s="8"/>
      <c r="H51" s="8"/>
    </row>
  </sheetData>
  <sheetProtection algorithmName="SHA-512" hashValue="YOCI5bdxnzpNKZr8CqPJdbvYrk6wJqXdfh2Dpz6Y5C66iEornGZkCHSPIqMOx4jeu2Qqzv7SXCtyyuxioZ9Fdg==" saltValue="SjPHSJncQgjWTjb6Oom1Xw==" spinCount="100000" sheet="1" objects="1" scenarios="1"/>
  <mergeCells count="17">
    <mergeCell ref="E15:G15"/>
    <mergeCell ref="B2:H2"/>
    <mergeCell ref="B4:C4"/>
    <mergeCell ref="E4:G4"/>
    <mergeCell ref="B28:C28"/>
    <mergeCell ref="B5:C5"/>
    <mergeCell ref="E5:G5"/>
    <mergeCell ref="B7:C7"/>
    <mergeCell ref="E7:G7"/>
    <mergeCell ref="B35:B36"/>
    <mergeCell ref="C35:C36"/>
    <mergeCell ref="E20:F20"/>
    <mergeCell ref="B33:B34"/>
    <mergeCell ref="C33:C34"/>
    <mergeCell ref="B31:B32"/>
    <mergeCell ref="C31:C32"/>
    <mergeCell ref="B29:C29"/>
  </mergeCells>
  <phoneticPr fontId="0" type="noConversion"/>
  <dataValidations count="3">
    <dataValidation type="whole" allowBlank="1" showInputMessage="1" showErrorMessage="1" prompt="Enter a 1 or 0 only_x000a_" sqref="F11:F14">
      <formula1>0</formula1>
      <formula2>1</formula2>
    </dataValidation>
    <dataValidation type="whole" allowBlank="1" showInputMessage="1" showErrorMessage="1" sqref="C31:C36 C9:C10 G9">
      <formula1>0</formula1>
      <formula2>20000</formula2>
    </dataValidation>
    <dataValidation allowBlank="1" showInputMessage="1" showErrorMessage="1" prompt="Enter a 1 or 0 only" sqref="F17"/>
  </dataValidation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D A A B Q S w M E F A A C A A g A r m j V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u a N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m j V W L J J 5 A f M A A A A 2 g E A A B M A H A B G b 3 J t d W x h c y 9 T Z W N 0 a W 9 u M S 5 t I K I Y A C i g F A A A A A A A A A A A A A A A A A A A A A A A A A A A A H X Q v Q q D M B Q F 4 F 3 w H U K 6 t C B S 7 T / i J F 2 7 t N B B H K K 9 r a L e l B h B E d + 9 a Y P g k G Y J f O f e E 0 g D m S w 4 k q u + v c C 2 b K v J m Y A H u b G 0 g g 0 J S Q X S t o g 6 V 9 6 K D J S c u w w q N 2 q F A J R 3 L s q U 8 3 K 5 G u I L q y G k e p M m Y x x x l G o k c X T B g k Y 5 w 9 e 3 v H 8 D V U 2 / U f c m G D Z P L u q I V 2 2 N 3 7 B Z 6 t e c Y a B a P e o Q q R I i o Z O j Q y b 3 / / h m c o b 9 j L d m 3 p l 5 b + a D m Y 9 m P p n Z W 0 + O b Z 2 C m E f e n x V / 7 u P K t g o 0 f m 3 w A V B L A Q I t A B Q A A g A I A K 5 o 1 V i d i G a P o w A A A P Y A A A A S A A A A A A A A A A A A A A A A A A A A A A B D b 2 5 m a W c v U G F j a 2 F n Z S 5 4 b W x Q S w E C L Q A U A A I A C A C u a N V Y D 8 r p q 6 Q A A A D p A A A A E w A A A A A A A A A A A A A A A A D v A A A A W 0 N v b n R l b n R f V H l w Z X N d L n h t b F B L A Q I t A B Q A A g A I A K 5 o 1 V i y S e Q H z A A A A N o B A A A T A A A A A A A A A A A A A A A A A O A B A A B G b 3 J t d W x h c y 9 T Z W N 0 a W 9 u M S 5 t U E s F B g A A A A A D A A M A w g A A A P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M N A A A A A A A A w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F U M T U 6 M z E 6 M T A u N D Q 0 O T Y 4 O V o i I C 8 + P E V u d H J 5 I F R 5 c G U 9 I k Z p b G x D b 2 x 1 b W 5 U e X B l c y I g V m F s d W U 9 I n N C Z 1 l B Q U F B Q U F B Q U F C U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l / 0 H 6 3 Q d k q 5 0 A G D U y q + s w A A A A A C A A A A A A A D Z g A A w A A A A B A A A A A o M s V w 6 X K Z C B T 1 a m X Q f W q W A A A A A A S A A A C g A A A A E A A A A J k J z 4 z W X y F F z c / a G h Z X 2 b V Q A A A A U X 9 b U 2 5 Y Y 2 / P J c u / l x m E w R t f M 6 W p 6 9 4 E y r Z j U j b x K L O 8 b 1 / m j f 6 5 S 5 W / L 5 g R 8 W y o Y S u u q W f X L B u w n 4 k 5 / k u C n Y v f e 0 b J T I R P q v V X 2 n F g J D c U A A A A E g K A y 1 L E j H P t L 9 V 8 b 1 e Z y 2 i d A S A = < / D a t a M a s h u p > 
</file>

<file path=customXml/itemProps1.xml><?xml version="1.0" encoding="utf-8"?>
<ds:datastoreItem xmlns:ds="http://schemas.openxmlformats.org/officeDocument/2006/customXml" ds:itemID="{D70D551C-FD2B-4945-923D-23AF39C8A9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 calculators</vt:lpstr>
      <vt:lpstr>'Updated calculators'!Print_Area</vt:lpstr>
    </vt:vector>
  </TitlesOfParts>
  <Company>Cobb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kempj021555</dc:creator>
  <cp:lastModifiedBy>Stephen Godley</cp:lastModifiedBy>
  <cp:lastPrinted>2024-06-04T18:24:45Z</cp:lastPrinted>
  <dcterms:created xsi:type="dcterms:W3CDTF">2006-06-16T20:44:32Z</dcterms:created>
  <dcterms:modified xsi:type="dcterms:W3CDTF">2024-09-17T14:07:57Z</dcterms:modified>
</cp:coreProperties>
</file>